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0015876\Dropbox\Cursos Uniandes\201619_Arquitectura de Software\General\"/>
    </mc:Choice>
  </mc:AlternateContent>
  <bookViews>
    <workbookView xWindow="0" yWindow="0" windowWidth="20490" windowHeight="7755"/>
  </bookViews>
  <sheets>
    <sheet name="SAD - Entrega 2" sheetId="1" r:id="rId1"/>
  </sheets>
  <calcPr calcId="152511"/>
</workbook>
</file>

<file path=xl/calcChain.xml><?xml version="1.0" encoding="utf-8"?>
<calcChain xmlns="http://schemas.openxmlformats.org/spreadsheetml/2006/main">
  <c r="L43" i="1" l="1"/>
  <c r="J43" i="1"/>
  <c r="H43" i="1"/>
  <c r="F43" i="1"/>
  <c r="F41" i="1" l="1"/>
  <c r="H41" i="1"/>
  <c r="J41" i="1"/>
  <c r="L41" i="1"/>
  <c r="C32" i="1"/>
  <c r="C43" i="1" s="1"/>
  <c r="F17" i="1"/>
  <c r="L31" i="1" l="1"/>
  <c r="L28" i="1"/>
  <c r="L26" i="1"/>
  <c r="L23" i="1"/>
  <c r="L17" i="1"/>
  <c r="J31" i="1"/>
  <c r="J28" i="1"/>
  <c r="J26" i="1"/>
  <c r="J23" i="1"/>
  <c r="J17" i="1"/>
  <c r="H31" i="1"/>
  <c r="H28" i="1"/>
  <c r="H26" i="1"/>
  <c r="H23" i="1"/>
  <c r="H17" i="1"/>
  <c r="L32" i="1" l="1"/>
  <c r="J32" i="1"/>
  <c r="H32" i="1"/>
  <c r="F28" i="1"/>
  <c r="F23" i="1"/>
  <c r="F26" i="1"/>
  <c r="F31" i="1"/>
  <c r="F32" i="1" l="1"/>
  <c r="E5" i="1" l="1"/>
  <c r="G5" i="1" s="1"/>
  <c r="I5" i="1" s="1"/>
  <c r="K5" i="1" s="1"/>
  <c r="C7" i="1" l="1"/>
  <c r="C11" i="1" l="1"/>
</calcChain>
</file>

<file path=xl/sharedStrings.xml><?xml version="1.0" encoding="utf-8"?>
<sst xmlns="http://schemas.openxmlformats.org/spreadsheetml/2006/main" count="50" uniqueCount="38">
  <si>
    <t>Puntuación</t>
  </si>
  <si>
    <t>Motivadores de negocio</t>
  </si>
  <si>
    <t>Escenarios de calidad priorizados</t>
  </si>
  <si>
    <t>Motivador</t>
  </si>
  <si>
    <t>Total</t>
  </si>
  <si>
    <t>Peso (%)</t>
  </si>
  <si>
    <t>Plantilla de escenario de calidad completa</t>
  </si>
  <si>
    <t>Fuente, estímulo, ambiente del escenario de calidad correctos</t>
  </si>
  <si>
    <t>Medida de respuesta del escenario de calidad cuantificable</t>
  </si>
  <si>
    <t>Porcentaje</t>
  </si>
  <si>
    <t>Despliegue</t>
  </si>
  <si>
    <t>Información</t>
  </si>
  <si>
    <t>Contexto</t>
  </si>
  <si>
    <t>Desarrollo</t>
  </si>
  <si>
    <t>Observaciones</t>
  </si>
  <si>
    <t>Nota</t>
  </si>
  <si>
    <t>Fuente, estímulo, ambiente del escenario correctos</t>
  </si>
  <si>
    <t>Escenario de calidad alineado con motivador de negocio</t>
  </si>
  <si>
    <t>Grupo de Trabajo 2</t>
  </si>
  <si>
    <t>Grupo de Trabajo 3</t>
  </si>
  <si>
    <t>Grupo de Trabajo 4</t>
  </si>
  <si>
    <t>Grupo de Trabajo 1</t>
  </si>
  <si>
    <t>Notación correcta</t>
  </si>
  <si>
    <t>Componentes alineados con preocupaciones/concerns</t>
  </si>
  <si>
    <t>Nivel de satisfacción de funcionalidades</t>
  </si>
  <si>
    <t>Entidades</t>
  </si>
  <si>
    <t>Relaciones</t>
  </si>
  <si>
    <t>Notación estándar o ad-hoc</t>
  </si>
  <si>
    <t>Paquetes</t>
  </si>
  <si>
    <t>Estereotipos</t>
  </si>
  <si>
    <t>Características HW</t>
  </si>
  <si>
    <t>Ambiente ejecución</t>
  </si>
  <si>
    <t>Manifest y artefactos</t>
  </si>
  <si>
    <t>Protocolos</t>
  </si>
  <si>
    <t>RESULTADOS DE MÉTRICAS</t>
  </si>
  <si>
    <t>VISTAS ARQUITECTURALES</t>
  </si>
  <si>
    <t>Funcional</t>
  </si>
  <si>
    <t>ESCENARIOS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</si>
</sst>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0" fontId="0" fillId="2" borderId="21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28" xfId="0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0" fontId="0" fillId="3" borderId="29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26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8" xfId="0" applyFill="1" applyBorder="1" applyAlignment="1">
      <alignment vertical="center" wrapText="1"/>
    </xf>
    <xf numFmtId="0" fontId="0" fillId="2" borderId="20" xfId="0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8" xfId="0" applyFill="1" applyBorder="1" applyAlignment="1">
      <alignment vertical="center" wrapText="1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2" fontId="2" fillId="2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tabSelected="1" zoomScale="80" zoomScaleNormal="80" workbookViewId="0">
      <selection activeCell="E2" sqref="E2:F2"/>
    </sheetView>
  </sheetViews>
  <sheetFormatPr baseColWidth="10" defaultRowHeight="15" x14ac:dyDescent="0.25"/>
  <cols>
    <col min="1" max="1" width="4.28515625" style="4" customWidth="1"/>
    <col min="2" max="2" width="29.5703125" style="4" customWidth="1"/>
    <col min="3" max="3" width="26.140625" style="4" customWidth="1"/>
    <col min="4" max="4" width="6" style="4" customWidth="1"/>
    <col min="5" max="5" width="46.85546875" style="6" customWidth="1"/>
    <col min="6" max="6" width="7.85546875" style="4" customWidth="1"/>
    <col min="7" max="7" width="39.140625" style="6" customWidth="1"/>
    <col min="8" max="8" width="11" style="4" customWidth="1"/>
    <col min="9" max="9" width="35.5703125" style="6" customWidth="1"/>
    <col min="10" max="10" width="8" style="4" customWidth="1"/>
    <col min="11" max="11" width="34.85546875" style="6" customWidth="1"/>
    <col min="12" max="12" width="10.28515625" style="4" customWidth="1"/>
    <col min="13" max="16384" width="11.42578125" style="4"/>
  </cols>
  <sheetData>
    <row r="1" spans="2:12" ht="15.75" thickBot="1" x14ac:dyDescent="0.3"/>
    <row r="2" spans="2:12" ht="15.75" thickBot="1" x14ac:dyDescent="0.3">
      <c r="B2" s="7"/>
      <c r="C2" s="7"/>
      <c r="D2" s="7"/>
      <c r="E2" s="18" t="s">
        <v>21</v>
      </c>
      <c r="F2" s="19"/>
      <c r="G2" s="18" t="s">
        <v>18</v>
      </c>
      <c r="H2" s="19"/>
      <c r="I2" s="18" t="s">
        <v>19</v>
      </c>
      <c r="J2" s="19"/>
      <c r="K2" s="31" t="s">
        <v>20</v>
      </c>
      <c r="L2" s="19"/>
    </row>
    <row r="3" spans="2:12" ht="15.75" thickBot="1" x14ac:dyDescent="0.3">
      <c r="B3" s="7"/>
      <c r="C3" s="7"/>
      <c r="D3" s="7"/>
      <c r="E3" s="17"/>
      <c r="F3" s="15"/>
      <c r="G3" s="17"/>
      <c r="H3" s="15"/>
      <c r="I3" s="17"/>
      <c r="J3" s="15"/>
      <c r="K3" s="15"/>
      <c r="L3" s="15"/>
    </row>
    <row r="4" spans="2:12" ht="29.25" customHeight="1" thickBot="1" x14ac:dyDescent="0.3">
      <c r="B4" s="29" t="s">
        <v>35</v>
      </c>
      <c r="C4" s="30" t="s">
        <v>0</v>
      </c>
      <c r="D4" s="33"/>
      <c r="E4" s="46" t="s">
        <v>14</v>
      </c>
      <c r="F4" s="32" t="s">
        <v>15</v>
      </c>
      <c r="G4" s="41" t="s">
        <v>14</v>
      </c>
      <c r="H4" s="50" t="s">
        <v>15</v>
      </c>
      <c r="I4" s="46" t="s">
        <v>14</v>
      </c>
      <c r="J4" s="32" t="s">
        <v>15</v>
      </c>
      <c r="K4" s="41" t="s">
        <v>14</v>
      </c>
      <c r="L4" s="32" t="s">
        <v>15</v>
      </c>
    </row>
    <row r="5" spans="2:12" hidden="1" x14ac:dyDescent="0.25">
      <c r="B5" s="75" t="s">
        <v>1</v>
      </c>
      <c r="C5" s="14">
        <v>1.5</v>
      </c>
      <c r="D5" s="34"/>
      <c r="E5" s="27">
        <f>(+C5*100)/5</f>
        <v>30</v>
      </c>
      <c r="F5" s="28"/>
      <c r="G5" s="42">
        <f>(+E5*100)/5</f>
        <v>600</v>
      </c>
      <c r="H5" s="51"/>
      <c r="I5" s="27">
        <f>(+G5*100)/5</f>
        <v>12000</v>
      </c>
      <c r="J5" s="28"/>
      <c r="K5" s="42">
        <f>(+I5*100)/5</f>
        <v>240000</v>
      </c>
      <c r="L5" s="28"/>
    </row>
    <row r="6" spans="2:12" ht="30" hidden="1" x14ac:dyDescent="0.25">
      <c r="B6" s="76" t="s">
        <v>2</v>
      </c>
      <c r="C6" s="5">
        <v>1</v>
      </c>
      <c r="D6" s="35"/>
      <c r="E6" s="20"/>
      <c r="F6" s="21"/>
      <c r="G6" s="43"/>
      <c r="H6" s="37"/>
      <c r="I6" s="20"/>
      <c r="J6" s="21"/>
      <c r="K6" s="43"/>
      <c r="L6" s="21"/>
    </row>
    <row r="7" spans="2:12" hidden="1" x14ac:dyDescent="0.25">
      <c r="B7" s="76" t="s">
        <v>4</v>
      </c>
      <c r="C7" s="5">
        <f>SUM(C5:C6)</f>
        <v>2.5</v>
      </c>
      <c r="D7" s="35"/>
      <c r="E7" s="20"/>
      <c r="F7" s="21"/>
      <c r="G7" s="43"/>
      <c r="H7" s="37"/>
      <c r="I7" s="20"/>
      <c r="J7" s="21"/>
      <c r="K7" s="43"/>
      <c r="L7" s="21"/>
    </row>
    <row r="8" spans="2:12" hidden="1" x14ac:dyDescent="0.25">
      <c r="B8" s="76"/>
      <c r="C8" s="5"/>
      <c r="D8" s="35"/>
      <c r="E8" s="20"/>
      <c r="F8" s="21"/>
      <c r="G8" s="43"/>
      <c r="H8" s="37"/>
      <c r="I8" s="20"/>
      <c r="J8" s="21"/>
      <c r="K8" s="43"/>
      <c r="L8" s="21"/>
    </row>
    <row r="9" spans="2:12" hidden="1" x14ac:dyDescent="0.25">
      <c r="B9" s="76" t="s">
        <v>9</v>
      </c>
      <c r="C9" s="5">
        <v>30</v>
      </c>
      <c r="D9" s="35"/>
      <c r="E9" s="20"/>
      <c r="F9" s="21"/>
      <c r="G9" s="43"/>
      <c r="H9" s="37"/>
      <c r="I9" s="20"/>
      <c r="J9" s="21"/>
      <c r="K9" s="43"/>
      <c r="L9" s="21"/>
    </row>
    <row r="10" spans="2:12" hidden="1" x14ac:dyDescent="0.25">
      <c r="B10" s="77" t="s">
        <v>3</v>
      </c>
      <c r="C10" s="2" t="s">
        <v>5</v>
      </c>
      <c r="D10" s="36"/>
      <c r="E10" s="20"/>
      <c r="F10" s="21"/>
      <c r="G10" s="43"/>
      <c r="H10" s="37"/>
      <c r="I10" s="20"/>
      <c r="J10" s="21"/>
      <c r="K10" s="43"/>
      <c r="L10" s="21"/>
    </row>
    <row r="11" spans="2:12" hidden="1" x14ac:dyDescent="0.25">
      <c r="B11" s="76" t="s">
        <v>4</v>
      </c>
      <c r="C11" s="3" t="e">
        <f>SUM(#REF!)</f>
        <v>#REF!</v>
      </c>
      <c r="D11" s="37"/>
      <c r="E11" s="20"/>
      <c r="F11" s="21"/>
      <c r="G11" s="43"/>
      <c r="H11" s="37"/>
      <c r="I11" s="20"/>
      <c r="J11" s="21"/>
      <c r="K11" s="43"/>
      <c r="L11" s="21"/>
    </row>
    <row r="12" spans="2:12" hidden="1" x14ac:dyDescent="0.25">
      <c r="B12" s="76"/>
      <c r="C12" s="3"/>
      <c r="D12" s="37"/>
      <c r="E12" s="20"/>
      <c r="F12" s="21"/>
      <c r="G12" s="43"/>
      <c r="H12" s="37"/>
      <c r="I12" s="20"/>
      <c r="J12" s="21"/>
      <c r="K12" s="43"/>
      <c r="L12" s="21"/>
    </row>
    <row r="13" spans="2:12" hidden="1" x14ac:dyDescent="0.25">
      <c r="B13" s="76" t="s">
        <v>9</v>
      </c>
      <c r="C13" s="3">
        <v>20</v>
      </c>
      <c r="D13" s="37"/>
      <c r="E13" s="20"/>
      <c r="F13" s="21"/>
      <c r="G13" s="43"/>
      <c r="H13" s="37"/>
      <c r="I13" s="20"/>
      <c r="J13" s="21"/>
      <c r="K13" s="43"/>
      <c r="L13" s="21"/>
    </row>
    <row r="14" spans="2:12" x14ac:dyDescent="0.25">
      <c r="B14" s="78" t="s">
        <v>36</v>
      </c>
      <c r="C14" s="10" t="s">
        <v>22</v>
      </c>
      <c r="D14" s="38">
        <v>30</v>
      </c>
      <c r="E14" s="47"/>
      <c r="F14" s="22"/>
      <c r="G14" s="44"/>
      <c r="H14" s="52"/>
      <c r="I14" s="47"/>
      <c r="J14" s="22"/>
      <c r="K14" s="44"/>
      <c r="L14" s="22"/>
    </row>
    <row r="15" spans="2:12" ht="52.5" customHeight="1" x14ac:dyDescent="0.25">
      <c r="B15" s="79"/>
      <c r="C15" s="10" t="s">
        <v>23</v>
      </c>
      <c r="D15" s="38">
        <v>35</v>
      </c>
      <c r="E15" s="47"/>
      <c r="F15" s="22"/>
      <c r="G15" s="44"/>
      <c r="H15" s="52"/>
      <c r="I15" s="47"/>
      <c r="J15" s="22"/>
      <c r="K15" s="44"/>
      <c r="L15" s="22"/>
    </row>
    <row r="16" spans="2:12" ht="40.5" customHeight="1" x14ac:dyDescent="0.25">
      <c r="B16" s="79"/>
      <c r="C16" s="10" t="s">
        <v>24</v>
      </c>
      <c r="D16" s="39">
        <v>35</v>
      </c>
      <c r="E16" s="47"/>
      <c r="F16" s="22"/>
      <c r="G16" s="44"/>
      <c r="H16" s="52"/>
      <c r="I16" s="47"/>
      <c r="J16" s="22"/>
      <c r="K16" s="44"/>
      <c r="L16" s="22"/>
    </row>
    <row r="17" spans="2:12" x14ac:dyDescent="0.25">
      <c r="B17" s="80"/>
      <c r="C17" s="11">
        <v>1.2</v>
      </c>
      <c r="D17" s="39"/>
      <c r="E17" s="47"/>
      <c r="F17" s="22">
        <f>SUM(F14:F16)*$C$17/100</f>
        <v>0</v>
      </c>
      <c r="G17" s="44"/>
      <c r="H17" s="52">
        <f>SUM(H14:H16)*$C$17/100</f>
        <v>0</v>
      </c>
      <c r="I17" s="47"/>
      <c r="J17" s="22">
        <f>SUM(J14:J16)*$C$17/100</f>
        <v>0</v>
      </c>
      <c r="K17" s="44"/>
      <c r="L17" s="22">
        <f>SUM(L14:L16)*$C$17/100</f>
        <v>0</v>
      </c>
    </row>
    <row r="18" spans="2:12" x14ac:dyDescent="0.25">
      <c r="B18" s="81" t="s">
        <v>10</v>
      </c>
      <c r="C18" s="9" t="s">
        <v>29</v>
      </c>
      <c r="D18" s="36">
        <v>15</v>
      </c>
      <c r="E18" s="20"/>
      <c r="F18" s="21"/>
      <c r="G18" s="43"/>
      <c r="H18" s="37"/>
      <c r="I18" s="20"/>
      <c r="J18" s="21"/>
      <c r="K18" s="43"/>
      <c r="L18" s="21"/>
    </row>
    <row r="19" spans="2:12" x14ac:dyDescent="0.25">
      <c r="B19" s="82"/>
      <c r="C19" s="9" t="s">
        <v>30</v>
      </c>
      <c r="D19" s="36">
        <v>15</v>
      </c>
      <c r="E19" s="20"/>
      <c r="F19" s="21"/>
      <c r="G19" s="43"/>
      <c r="H19" s="37"/>
      <c r="I19" s="20"/>
      <c r="J19" s="21"/>
      <c r="K19" s="43"/>
      <c r="L19" s="21"/>
    </row>
    <row r="20" spans="2:12" x14ac:dyDescent="0.25">
      <c r="B20" s="82"/>
      <c r="C20" s="9" t="s">
        <v>31</v>
      </c>
      <c r="D20" s="36">
        <v>10</v>
      </c>
      <c r="E20" s="20"/>
      <c r="F20" s="21"/>
      <c r="G20" s="43"/>
      <c r="H20" s="37"/>
      <c r="I20" s="20"/>
      <c r="J20" s="21"/>
      <c r="K20" s="43"/>
      <c r="L20" s="21"/>
    </row>
    <row r="21" spans="2:12" x14ac:dyDescent="0.25">
      <c r="B21" s="82"/>
      <c r="C21" s="9" t="s">
        <v>32</v>
      </c>
      <c r="D21" s="36">
        <v>25</v>
      </c>
      <c r="E21" s="20"/>
      <c r="F21" s="21"/>
      <c r="G21" s="43"/>
      <c r="H21" s="37"/>
      <c r="I21" s="20"/>
      <c r="J21" s="21"/>
      <c r="K21" s="43"/>
      <c r="L21" s="21"/>
    </row>
    <row r="22" spans="2:12" x14ac:dyDescent="0.25">
      <c r="B22" s="82"/>
      <c r="C22" s="9" t="s">
        <v>33</v>
      </c>
      <c r="D22" s="36">
        <v>35</v>
      </c>
      <c r="E22" s="20"/>
      <c r="F22" s="21"/>
      <c r="G22" s="43"/>
      <c r="H22" s="37"/>
      <c r="I22" s="20"/>
      <c r="J22" s="21"/>
      <c r="K22" s="43"/>
      <c r="L22" s="21"/>
    </row>
    <row r="23" spans="2:12" x14ac:dyDescent="0.25">
      <c r="B23" s="83"/>
      <c r="C23" s="2">
        <v>0.7</v>
      </c>
      <c r="D23" s="36"/>
      <c r="E23" s="20"/>
      <c r="F23" s="21">
        <f>SUM(F18:F22)*$C$23/100</f>
        <v>0</v>
      </c>
      <c r="G23" s="43"/>
      <c r="H23" s="37">
        <f>SUM(H18:H22)*$C$23/100</f>
        <v>0</v>
      </c>
      <c r="I23" s="20"/>
      <c r="J23" s="21">
        <f>SUM(J18:J22)*$C$23/100</f>
        <v>0</v>
      </c>
      <c r="K23" s="43"/>
      <c r="L23" s="21">
        <f>SUM(L18:L22)*$C$23/100</f>
        <v>0</v>
      </c>
    </row>
    <row r="24" spans="2:12" x14ac:dyDescent="0.25">
      <c r="B24" s="78" t="s">
        <v>11</v>
      </c>
      <c r="C24" s="12" t="s">
        <v>25</v>
      </c>
      <c r="D24" s="39">
        <v>50</v>
      </c>
      <c r="E24" s="47"/>
      <c r="F24" s="23"/>
      <c r="G24" s="44"/>
      <c r="H24" s="53"/>
      <c r="I24" s="47"/>
      <c r="J24" s="23"/>
      <c r="K24" s="44"/>
      <c r="L24" s="23"/>
    </row>
    <row r="25" spans="2:12" x14ac:dyDescent="0.25">
      <c r="B25" s="79"/>
      <c r="C25" s="12" t="s">
        <v>26</v>
      </c>
      <c r="D25" s="39">
        <v>50</v>
      </c>
      <c r="E25" s="48"/>
      <c r="F25" s="23"/>
      <c r="G25" s="24"/>
      <c r="H25" s="53"/>
      <c r="I25" s="48"/>
      <c r="J25" s="23"/>
      <c r="K25" s="24"/>
      <c r="L25" s="23"/>
    </row>
    <row r="26" spans="2:12" x14ac:dyDescent="0.25">
      <c r="B26" s="80"/>
      <c r="C26" s="11">
        <v>0.7</v>
      </c>
      <c r="D26" s="39"/>
      <c r="E26" s="47"/>
      <c r="F26" s="22">
        <f>SUM(F24:F25)*$C$26/100</f>
        <v>0</v>
      </c>
      <c r="G26" s="44"/>
      <c r="H26" s="52">
        <f>SUM(H24:H25)*$C$26/100</f>
        <v>0</v>
      </c>
      <c r="I26" s="47"/>
      <c r="J26" s="22">
        <f>SUM(J24:J25)*$C$26/100</f>
        <v>0</v>
      </c>
      <c r="K26" s="44"/>
      <c r="L26" s="22">
        <f>SUM(L24:L25)*$C$26/100</f>
        <v>0</v>
      </c>
    </row>
    <row r="27" spans="2:12" ht="50.1" customHeight="1" x14ac:dyDescent="0.25">
      <c r="B27" s="81" t="s">
        <v>12</v>
      </c>
      <c r="C27" s="1" t="s">
        <v>27</v>
      </c>
      <c r="D27" s="36">
        <v>100</v>
      </c>
      <c r="E27" s="20"/>
      <c r="F27" s="21"/>
      <c r="G27" s="43"/>
      <c r="H27" s="37"/>
      <c r="I27" s="20"/>
      <c r="J27" s="21"/>
      <c r="K27" s="43"/>
      <c r="L27" s="21"/>
    </row>
    <row r="28" spans="2:12" x14ac:dyDescent="0.25">
      <c r="B28" s="83"/>
      <c r="C28" s="2">
        <v>0.5</v>
      </c>
      <c r="D28" s="36"/>
      <c r="E28" s="20"/>
      <c r="F28" s="21">
        <f>+F27*$C$28/100</f>
        <v>0</v>
      </c>
      <c r="G28" s="43"/>
      <c r="H28" s="37">
        <f>+H27*$C$28/100</f>
        <v>0</v>
      </c>
      <c r="I28" s="20"/>
      <c r="J28" s="21">
        <f>+J27*$C$28/100</f>
        <v>0</v>
      </c>
      <c r="K28" s="43"/>
      <c r="L28" s="21">
        <f>+L27*$C$28/100</f>
        <v>0</v>
      </c>
    </row>
    <row r="29" spans="2:12" x14ac:dyDescent="0.25">
      <c r="B29" s="84" t="s">
        <v>13</v>
      </c>
      <c r="C29" s="11" t="s">
        <v>28</v>
      </c>
      <c r="D29" s="39">
        <v>50</v>
      </c>
      <c r="E29" s="47"/>
      <c r="F29" s="22"/>
      <c r="G29" s="44"/>
      <c r="H29" s="52"/>
      <c r="I29" s="47"/>
      <c r="J29" s="22"/>
      <c r="K29" s="44"/>
      <c r="L29" s="22"/>
    </row>
    <row r="30" spans="2:12" x14ac:dyDescent="0.25">
      <c r="B30" s="84"/>
      <c r="C30" s="11" t="s">
        <v>26</v>
      </c>
      <c r="D30" s="39">
        <v>50</v>
      </c>
      <c r="E30" s="47"/>
      <c r="F30" s="22"/>
      <c r="G30" s="44"/>
      <c r="H30" s="52"/>
      <c r="I30" s="47"/>
      <c r="J30" s="22"/>
      <c r="K30" s="44"/>
      <c r="L30" s="22"/>
    </row>
    <row r="31" spans="2:12" ht="15.75" thickBot="1" x14ac:dyDescent="0.3">
      <c r="B31" s="85"/>
      <c r="C31" s="25">
        <v>0.4</v>
      </c>
      <c r="D31" s="40"/>
      <c r="E31" s="49"/>
      <c r="F31" s="26">
        <f>SUM(F29:F30)*$C$31/100</f>
        <v>0</v>
      </c>
      <c r="G31" s="45"/>
      <c r="H31" s="54">
        <f>SUM(H29:H30)*$C$31/100</f>
        <v>0</v>
      </c>
      <c r="I31" s="49"/>
      <c r="J31" s="26">
        <f>SUM(J29:J30)*$C$31/100</f>
        <v>0</v>
      </c>
      <c r="K31" s="45"/>
      <c r="L31" s="26">
        <f>SUM(L29:L30)*$C$31/100</f>
        <v>0</v>
      </c>
    </row>
    <row r="32" spans="2:12" ht="15.75" thickBot="1" x14ac:dyDescent="0.3">
      <c r="B32" s="15"/>
      <c r="C32" s="15">
        <f>SUM(C17:C31)</f>
        <v>3.4999999999999996</v>
      </c>
      <c r="D32" s="15"/>
      <c r="E32" s="16"/>
      <c r="F32" s="7">
        <f>F17+F23+F26+F28+F31</f>
        <v>0</v>
      </c>
      <c r="G32" s="16"/>
      <c r="H32" s="7">
        <f>H17+H23+H26+H28+H31</f>
        <v>0</v>
      </c>
      <c r="I32" s="16"/>
      <c r="J32" s="7">
        <f>J17+J23+J26+J28+J31</f>
        <v>0</v>
      </c>
      <c r="K32" s="16"/>
      <c r="L32" s="7">
        <f>L17+L23+L26+L28+L31</f>
        <v>0</v>
      </c>
    </row>
    <row r="33" spans="2:12" x14ac:dyDescent="0.25">
      <c r="B33" s="58" t="s">
        <v>37</v>
      </c>
      <c r="C33" s="86">
        <v>1</v>
      </c>
      <c r="D33" s="66"/>
      <c r="E33" s="68"/>
      <c r="F33" s="55"/>
      <c r="G33" s="67"/>
      <c r="H33" s="69"/>
      <c r="I33" s="68"/>
      <c r="J33" s="55"/>
      <c r="K33" s="67"/>
      <c r="L33" s="55"/>
    </row>
    <row r="34" spans="2:12" ht="30" x14ac:dyDescent="0.25">
      <c r="B34" s="47" t="s">
        <v>6</v>
      </c>
      <c r="C34" s="65">
        <v>10</v>
      </c>
      <c r="D34" s="52"/>
      <c r="E34" s="47"/>
      <c r="F34" s="22"/>
      <c r="G34" s="44"/>
      <c r="H34" s="52"/>
      <c r="I34" s="47"/>
      <c r="J34" s="22"/>
      <c r="K34" s="44"/>
      <c r="L34" s="22"/>
    </row>
    <row r="35" spans="2:12" ht="30" x14ac:dyDescent="0.25">
      <c r="B35" s="20" t="s">
        <v>16</v>
      </c>
      <c r="C35" s="13">
        <v>30</v>
      </c>
      <c r="D35" s="37"/>
      <c r="E35" s="20"/>
      <c r="F35" s="21"/>
      <c r="G35" s="43"/>
      <c r="H35" s="37"/>
      <c r="I35" s="20"/>
      <c r="J35" s="21"/>
      <c r="K35" s="43"/>
      <c r="L35" s="21"/>
    </row>
    <row r="36" spans="2:12" ht="45" x14ac:dyDescent="0.25">
      <c r="B36" s="47" t="s">
        <v>8</v>
      </c>
      <c r="C36" s="65">
        <v>30</v>
      </c>
      <c r="D36" s="52"/>
      <c r="E36" s="47"/>
      <c r="F36" s="22"/>
      <c r="G36" s="44"/>
      <c r="H36" s="52"/>
      <c r="I36" s="47"/>
      <c r="J36" s="22"/>
      <c r="K36" s="44"/>
      <c r="L36" s="22"/>
    </row>
    <row r="37" spans="2:12" ht="30" hidden="1" x14ac:dyDescent="0.25">
      <c r="B37" s="20" t="s">
        <v>6</v>
      </c>
      <c r="C37" s="13">
        <v>20</v>
      </c>
      <c r="D37" s="37"/>
      <c r="E37" s="20"/>
      <c r="F37" s="21">
        <v>20</v>
      </c>
      <c r="G37" s="43"/>
      <c r="H37" s="37">
        <v>20</v>
      </c>
      <c r="I37" s="20"/>
      <c r="J37" s="21">
        <v>20</v>
      </c>
      <c r="K37" s="43"/>
      <c r="L37" s="21">
        <v>20</v>
      </c>
    </row>
    <row r="38" spans="2:12" ht="30" hidden="1" x14ac:dyDescent="0.25">
      <c r="B38" s="20" t="s">
        <v>7</v>
      </c>
      <c r="C38" s="13">
        <v>40</v>
      </c>
      <c r="D38" s="37"/>
      <c r="E38" s="20"/>
      <c r="F38" s="21">
        <v>30</v>
      </c>
      <c r="G38" s="43"/>
      <c r="H38" s="37">
        <v>30</v>
      </c>
      <c r="I38" s="20"/>
      <c r="J38" s="21">
        <v>30</v>
      </c>
      <c r="K38" s="43"/>
      <c r="L38" s="21">
        <v>30</v>
      </c>
    </row>
    <row r="39" spans="2:12" ht="45" hidden="1" x14ac:dyDescent="0.25">
      <c r="B39" s="20" t="s">
        <v>8</v>
      </c>
      <c r="C39" s="13">
        <v>40</v>
      </c>
      <c r="D39" s="37"/>
      <c r="E39" s="20"/>
      <c r="F39" s="21">
        <v>28</v>
      </c>
      <c r="G39" s="43"/>
      <c r="H39" s="37">
        <v>28</v>
      </c>
      <c r="I39" s="20"/>
      <c r="J39" s="21">
        <v>28</v>
      </c>
      <c r="K39" s="43"/>
      <c r="L39" s="21">
        <v>28</v>
      </c>
    </row>
    <row r="40" spans="2:12" ht="46.5" customHeight="1" thickBot="1" x14ac:dyDescent="0.3">
      <c r="B40" s="56" t="s">
        <v>17</v>
      </c>
      <c r="C40" s="59">
        <v>30</v>
      </c>
      <c r="D40" s="70"/>
      <c r="E40" s="56"/>
      <c r="F40" s="57"/>
      <c r="G40" s="71"/>
      <c r="H40" s="70"/>
      <c r="I40" s="56"/>
      <c r="J40" s="57"/>
      <c r="K40" s="71"/>
      <c r="L40" s="57"/>
    </row>
    <row r="41" spans="2:12" ht="15.75" thickBot="1" x14ac:dyDescent="0.3">
      <c r="B41" s="16"/>
      <c r="C41" s="7"/>
      <c r="D41" s="7"/>
      <c r="E41" s="16"/>
      <c r="F41" s="7">
        <f>SUM(F34:F36)+F40*$C$33/100</f>
        <v>0</v>
      </c>
      <c r="G41" s="16"/>
      <c r="H41" s="7">
        <f>SUM(H34:H36)*$C$33/100</f>
        <v>0</v>
      </c>
      <c r="I41" s="16"/>
      <c r="J41" s="7">
        <f>SUM(J34:J36)*$C$33/100</f>
        <v>0</v>
      </c>
      <c r="K41" s="16"/>
      <c r="L41" s="7">
        <f>SUM(L34:L36)*$C$33/100</f>
        <v>0</v>
      </c>
    </row>
    <row r="42" spans="2:12" ht="15.75" thickBot="1" x14ac:dyDescent="0.3">
      <c r="B42" s="46" t="s">
        <v>34</v>
      </c>
      <c r="C42" s="63">
        <v>0.5</v>
      </c>
      <c r="D42" s="72"/>
      <c r="E42" s="74"/>
      <c r="F42" s="60"/>
      <c r="G42" s="73"/>
      <c r="H42" s="72"/>
      <c r="I42" s="74"/>
      <c r="J42" s="60"/>
      <c r="K42" s="73"/>
      <c r="L42" s="60"/>
    </row>
    <row r="43" spans="2:12" ht="15.75" thickBot="1" x14ac:dyDescent="0.3">
      <c r="B43" s="62" t="s">
        <v>4</v>
      </c>
      <c r="C43" s="64">
        <f>+C32+C33+C42</f>
        <v>5</v>
      </c>
      <c r="D43" s="72"/>
      <c r="E43" s="61"/>
      <c r="F43" s="60">
        <f>ROUND(F32+F41+F42,2)</f>
        <v>0</v>
      </c>
      <c r="G43" s="61"/>
      <c r="H43" s="60">
        <f>ROUND(H32+H41+H42,2)</f>
        <v>0</v>
      </c>
      <c r="I43" s="61"/>
      <c r="J43" s="60">
        <f>ROUND(J32+J41+J42,2)</f>
        <v>0</v>
      </c>
      <c r="K43" s="61"/>
      <c r="L43" s="60">
        <f>ROUND(L32+L41+L42,2)</f>
        <v>0</v>
      </c>
    </row>
    <row r="44" spans="2:12" x14ac:dyDescent="0.25">
      <c r="B44" s="7"/>
      <c r="C44" s="7"/>
      <c r="D44" s="7"/>
    </row>
    <row r="45" spans="2:12" x14ac:dyDescent="0.25">
      <c r="H45" s="6"/>
      <c r="J45" s="6"/>
      <c r="L45" s="6"/>
    </row>
    <row r="46" spans="2:12" ht="15.75" x14ac:dyDescent="0.25">
      <c r="B46" s="8"/>
    </row>
  </sheetData>
  <mergeCells count="10">
    <mergeCell ref="B29:B31"/>
    <mergeCell ref="B18:B23"/>
    <mergeCell ref="B24:B26"/>
    <mergeCell ref="B27:B28"/>
    <mergeCell ref="B14:B17"/>
    <mergeCell ref="E2:F2"/>
    <mergeCell ref="G2:H2"/>
    <mergeCell ref="I2:J2"/>
    <mergeCell ref="K2:L2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SAD - Entrega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Rafael Gustavo Meneses Ramirez</cp:lastModifiedBy>
  <dcterms:created xsi:type="dcterms:W3CDTF">2014-01-17T18:51:39Z</dcterms:created>
  <dcterms:modified xsi:type="dcterms:W3CDTF">2016-05-30T23:26:07Z</dcterms:modified>
</cp:coreProperties>
</file>